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P3" i="1" l="1"/>
  <c r="R3" i="1" s="1"/>
  <c r="S3" i="1" s="1"/>
  <c r="T3" i="1" s="1"/>
  <c r="P4" i="1" l="1"/>
  <c r="R4" i="1" s="1"/>
  <c r="S4" i="1" s="1"/>
  <c r="T4" i="1" s="1"/>
  <c r="R2" i="1" l="1"/>
  <c r="S2" i="1" s="1"/>
  <c r="T2" i="1" s="1"/>
</calcChain>
</file>

<file path=xl/sharedStrings.xml><?xml version="1.0" encoding="utf-8"?>
<sst xmlns="http://schemas.openxmlformats.org/spreadsheetml/2006/main" count="64" uniqueCount="44">
  <si>
    <t>Город</t>
  </si>
  <si>
    <t>Адрес</t>
  </si>
  <si>
    <t>Фото</t>
  </si>
  <si>
    <t>Карта</t>
  </si>
  <si>
    <t>Способ показа</t>
  </si>
  <si>
    <t>Ролик, сек.</t>
  </si>
  <si>
    <t>Период, дней</t>
  </si>
  <si>
    <t>Координаты</t>
  </si>
  <si>
    <t>Код</t>
  </si>
  <si>
    <t>Ростов-на-Дону</t>
  </si>
  <si>
    <t>Локация</t>
  </si>
  <si>
    <t>Сторона</t>
  </si>
  <si>
    <t>А</t>
  </si>
  <si>
    <t>РБЦМ-1</t>
  </si>
  <si>
    <t>47.219661, 39.712731</t>
  </si>
  <si>
    <t>47.256907, 39.717160</t>
  </si>
  <si>
    <t>0,8х2,56</t>
  </si>
  <si>
    <t>РБЦМ-2</t>
  </si>
  <si>
    <t>В холле</t>
  </si>
  <si>
    <t>Реклама на видеоэкране</t>
  </si>
  <si>
    <t>Название БЦ</t>
  </si>
  <si>
    <t>Бизнес-Центр</t>
  </si>
  <si>
    <t>Аметист</t>
  </si>
  <si>
    <t>Вид рекламы</t>
  </si>
  <si>
    <t>Расположение конструкции</t>
  </si>
  <si>
    <t>Размеры, м.</t>
  </si>
  <si>
    <t>Статичная картинка, видеоролик</t>
  </si>
  <si>
    <t>Количество конструкций</t>
  </si>
  <si>
    <t>График работы</t>
  </si>
  <si>
    <t>ПН-ПТ: 07:00 - 21:00</t>
  </si>
  <si>
    <t>ПН-ПТ: 08:00 - 20:00</t>
  </si>
  <si>
    <t>Стоимость</t>
  </si>
  <si>
    <t xml:space="preserve">Купеческий двор                             </t>
  </si>
  <si>
    <t>ул. Социалистическая, 74</t>
  </si>
  <si>
    <t>Лифтовой холл, правая и левая башни</t>
  </si>
  <si>
    <t>2,1х3,8</t>
  </si>
  <si>
    <t>5,7х2,8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</si>
  <si>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</si>
  <si>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</si>
  <si>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</si>
  <si>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</si>
  <si>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РБЦМ-3</t>
  </si>
  <si>
    <t>Центральный холл</t>
  </si>
  <si>
    <t>проспект Михаила Нагибина, 30Г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</si>
</sst>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2" applyNumberFormat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</cellXfs>
  <cellStyles count="3">
    <cellStyle name="Вывод" xfId="2" builtinId="21"/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3MsWiAfK8QxTk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En7VzN" TargetMode="External"/><Relationship Id="rId1" Type="http://schemas.openxmlformats.org/officeDocument/2006/relationships/hyperlink" Target="https://disk.yandex.ru/i/kAf1wwuPQDx_8g" TargetMode="External"/><Relationship Id="rId6" Type="http://schemas.openxmlformats.org/officeDocument/2006/relationships/hyperlink" Target="https://yandex.ru/maps/-/CPEnMBNj" TargetMode="External"/><Relationship Id="rId5" Type="http://schemas.openxmlformats.org/officeDocument/2006/relationships/hyperlink" Target="https://disk.yandex.ru/i/w8ezN7EsY4qvrg" TargetMode="External"/><Relationship Id="rId4" Type="http://schemas.openxmlformats.org/officeDocument/2006/relationships/hyperlink" Target="https://yandex.ru/maps/-/CPEnMB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Normal="100" workbookViewId="0">
      <selection activeCell="D4" sqref="D4"/>
    </sheetView>
  </sheetViews>
  <sheetFormatPr defaultRowHeight="12.75" x14ac:dyDescent="0.2"/>
  <cols>
    <col min="1" max="1" width="13.7109375" style="1" customWidth="1"/>
    <col min="2" max="2" width="16.42578125" style="1" customWidth="1"/>
    <col min="3" max="3" width="12.28515625" style="1" customWidth="1"/>
    <col min="4" max="4" width="15.85546875" style="1" customWidth="1"/>
    <col min="5" max="5" width="21.85546875" style="1" customWidth="1"/>
    <col min="6" max="6" width="10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4" style="1" customWidth="1"/>
    <col min="20" max="20" width="13.85546875" style="1" customWidth="1"/>
    <col min="21" max="21" width="8.7109375" style="1" customWidth="1"/>
    <col min="22" max="22" width="19" style="2" customWidth="1"/>
    <col min="23" max="16384" width="9.140625" style="1"/>
  </cols>
  <sheetData>
    <row r="1" spans="1:22" s="3" customFormat="1" ht="25.5" x14ac:dyDescent="0.2">
      <c r="A1" s="6" t="s">
        <v>0</v>
      </c>
      <c r="B1" s="6" t="s">
        <v>23</v>
      </c>
      <c r="C1" s="6" t="s">
        <v>10</v>
      </c>
      <c r="D1" s="6" t="s">
        <v>20</v>
      </c>
      <c r="E1" s="6" t="s">
        <v>1</v>
      </c>
      <c r="F1" s="6" t="s">
        <v>3</v>
      </c>
      <c r="G1" s="6" t="s">
        <v>24</v>
      </c>
      <c r="H1" s="6" t="s">
        <v>2</v>
      </c>
      <c r="I1" s="6" t="s">
        <v>25</v>
      </c>
      <c r="J1" s="6" t="s">
        <v>11</v>
      </c>
      <c r="K1" s="6" t="s">
        <v>4</v>
      </c>
      <c r="L1" s="6" t="s">
        <v>27</v>
      </c>
      <c r="M1" s="6" t="s">
        <v>5</v>
      </c>
      <c r="N1" s="6" t="s">
        <v>37</v>
      </c>
      <c r="O1" s="6" t="s">
        <v>28</v>
      </c>
      <c r="P1" s="6" t="s">
        <v>38</v>
      </c>
      <c r="Q1" s="6" t="s">
        <v>6</v>
      </c>
      <c r="R1" s="6" t="s">
        <v>39</v>
      </c>
      <c r="S1" s="6" t="s">
        <v>40</v>
      </c>
      <c r="T1" s="6" t="s">
        <v>31</v>
      </c>
      <c r="U1" s="6" t="s">
        <v>8</v>
      </c>
      <c r="V1" s="6" t="s">
        <v>7</v>
      </c>
    </row>
    <row r="2" spans="1:22" ht="25.5" x14ac:dyDescent="0.2">
      <c r="A2" s="4" t="s">
        <v>9</v>
      </c>
      <c r="B2" s="4" t="s">
        <v>19</v>
      </c>
      <c r="C2" s="4" t="s">
        <v>21</v>
      </c>
      <c r="D2" s="10" t="s">
        <v>32</v>
      </c>
      <c r="E2" s="10" t="s">
        <v>33</v>
      </c>
      <c r="F2" s="9" t="s">
        <v>3</v>
      </c>
      <c r="G2" s="4" t="s">
        <v>42</v>
      </c>
      <c r="H2" s="9" t="s">
        <v>2</v>
      </c>
      <c r="I2" s="8" t="s">
        <v>36</v>
      </c>
      <c r="J2" s="8" t="s">
        <v>12</v>
      </c>
      <c r="K2" s="4" t="s">
        <v>26</v>
      </c>
      <c r="L2" s="7">
        <v>1</v>
      </c>
      <c r="M2" s="4">
        <v>10</v>
      </c>
      <c r="N2" s="7">
        <v>12</v>
      </c>
      <c r="O2" s="4" t="s">
        <v>29</v>
      </c>
      <c r="P2" s="4">
        <f>14*N2</f>
        <v>168</v>
      </c>
      <c r="Q2" s="7">
        <v>22</v>
      </c>
      <c r="R2" s="4">
        <f t="shared" ref="R2" si="0">Q2*P2</f>
        <v>3696</v>
      </c>
      <c r="S2" s="4">
        <f>R2*L2</f>
        <v>3696</v>
      </c>
      <c r="T2" s="5">
        <f>0.9*S2*M2</f>
        <v>33264</v>
      </c>
      <c r="U2" s="4" t="s">
        <v>13</v>
      </c>
      <c r="V2" s="8" t="s">
        <v>14</v>
      </c>
    </row>
    <row r="3" spans="1:22" ht="38.25" x14ac:dyDescent="0.2">
      <c r="A3" s="4" t="s">
        <v>9</v>
      </c>
      <c r="B3" s="4" t="s">
        <v>19</v>
      </c>
      <c r="C3" s="4" t="s">
        <v>21</v>
      </c>
      <c r="D3" s="10" t="s">
        <v>32</v>
      </c>
      <c r="E3" s="10" t="s">
        <v>33</v>
      </c>
      <c r="F3" s="9" t="s">
        <v>3</v>
      </c>
      <c r="G3" s="4" t="s">
        <v>34</v>
      </c>
      <c r="H3" s="9" t="s">
        <v>2</v>
      </c>
      <c r="I3" s="8" t="s">
        <v>35</v>
      </c>
      <c r="J3" s="8" t="s">
        <v>12</v>
      </c>
      <c r="K3" s="4" t="s">
        <v>26</v>
      </c>
      <c r="L3" s="7">
        <v>2</v>
      </c>
      <c r="M3" s="4">
        <v>10</v>
      </c>
      <c r="N3" s="7">
        <v>12</v>
      </c>
      <c r="O3" s="4" t="s">
        <v>29</v>
      </c>
      <c r="P3" s="4">
        <f>12*N3</f>
        <v>144</v>
      </c>
      <c r="Q3" s="7">
        <v>22</v>
      </c>
      <c r="R3" s="4">
        <f t="shared" ref="R3" si="1">Q3*P3</f>
        <v>3168</v>
      </c>
      <c r="S3" s="4">
        <f t="shared" ref="S3:S4" si="2">R3*L3</f>
        <v>6336</v>
      </c>
      <c r="T3" s="5">
        <f>0.5*S3*M3</f>
        <v>31680</v>
      </c>
      <c r="U3" s="4" t="s">
        <v>17</v>
      </c>
      <c r="V3" s="8" t="s">
        <v>14</v>
      </c>
    </row>
    <row r="4" spans="1:22" ht="25.5" x14ac:dyDescent="0.2">
      <c r="A4" s="4" t="s">
        <v>9</v>
      </c>
      <c r="B4" s="4" t="s">
        <v>19</v>
      </c>
      <c r="C4" s="4" t="s">
        <v>21</v>
      </c>
      <c r="D4" s="4" t="s">
        <v>22</v>
      </c>
      <c r="E4" s="8" t="s">
        <v>43</v>
      </c>
      <c r="F4" s="9" t="s">
        <v>3</v>
      </c>
      <c r="G4" s="4" t="s">
        <v>18</v>
      </c>
      <c r="H4" s="9" t="s">
        <v>2</v>
      </c>
      <c r="I4" s="8" t="s">
        <v>16</v>
      </c>
      <c r="J4" s="8" t="s">
        <v>12</v>
      </c>
      <c r="K4" s="4" t="s">
        <v>26</v>
      </c>
      <c r="L4" s="7">
        <v>1</v>
      </c>
      <c r="M4" s="4">
        <v>10</v>
      </c>
      <c r="N4" s="4">
        <v>12</v>
      </c>
      <c r="O4" s="4" t="s">
        <v>30</v>
      </c>
      <c r="P4" s="4">
        <f>12*N4</f>
        <v>144</v>
      </c>
      <c r="Q4" s="7">
        <v>22</v>
      </c>
      <c r="R4" s="4">
        <f t="shared" ref="R4" si="3">Q4*P4</f>
        <v>3168</v>
      </c>
      <c r="S4" s="4">
        <f t="shared" si="2"/>
        <v>3168</v>
      </c>
      <c r="T4" s="5">
        <f t="shared" ref="T4" si="4">0.9*S4*M4</f>
        <v>28512.000000000004</v>
      </c>
      <c r="U4" s="4" t="s">
        <v>41</v>
      </c>
      <c r="V4" s="8" t="s">
        <v>15</v>
      </c>
    </row>
  </sheetData>
  <autoFilter ref="A1:V1"/>
  <hyperlinks>
    <hyperlink ref="H2" r:id="rId1"/>
    <hyperlink ref="F4" r:id="rId2"/>
    <hyperlink ref="H4" r:id="rId3"/>
    <hyperlink ref="F2" r:id="rId4"/>
    <hyperlink ref="H3" r:id="rId5"/>
    <hyperlink ref="F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2026-03-05T16:06:38Z</dcterms:modified>
</cp:coreProperties>
</file>